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Program 2025\Data Sektoral 2025\2025\"/>
    </mc:Choice>
  </mc:AlternateContent>
  <xr:revisionPtr revIDLastSave="0" documentId="13_ncr:1_{8B72A2FA-4EB9-4C49-A243-FDC56C71067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2022" sheetId="1" r:id="rId1"/>
    <sheet name="2023" sheetId="2" r:id="rId2"/>
    <sheet name="2024" sheetId="3" r:id="rId3"/>
    <sheet name="2025" sheetId="4" r:id="rId4"/>
  </sheets>
  <definedNames>
    <definedName name="_xlnm.Print_Area" localSheetId="2">'2024'!$A$1:$T$18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4" l="1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T17" i="4"/>
  <c r="T16" i="4"/>
  <c r="T15" i="4"/>
  <c r="T14" i="4"/>
  <c r="T13" i="4"/>
  <c r="T12" i="4"/>
  <c r="T11" i="4"/>
  <c r="T10" i="4"/>
  <c r="T9" i="4"/>
  <c r="T8" i="4"/>
  <c r="T7" i="4"/>
  <c r="T6" i="4"/>
  <c r="T6" i="3"/>
  <c r="M18" i="3"/>
  <c r="N18" i="3"/>
  <c r="R18" i="3"/>
  <c r="S18" i="3"/>
  <c r="T14" i="3"/>
  <c r="T15" i="3"/>
  <c r="T17" i="3"/>
  <c r="O18" i="3"/>
  <c r="Q18" i="3"/>
  <c r="P18" i="3"/>
  <c r="L18" i="3"/>
  <c r="K18" i="3"/>
  <c r="J18" i="3"/>
  <c r="I18" i="3"/>
  <c r="H18" i="3"/>
  <c r="F18" i="3"/>
  <c r="B18" i="3"/>
  <c r="T16" i="3"/>
  <c r="G18" i="3"/>
  <c r="T13" i="3"/>
  <c r="T12" i="3"/>
  <c r="T10" i="3"/>
  <c r="T9" i="3"/>
  <c r="T8" i="3"/>
  <c r="O14" i="2"/>
  <c r="S17" i="2"/>
  <c r="D6" i="2"/>
  <c r="N11" i="2"/>
  <c r="M11" i="2"/>
  <c r="H15" i="2"/>
  <c r="Q18" i="2"/>
  <c r="P18" i="2"/>
  <c r="O18" i="2"/>
  <c r="M18" i="2"/>
  <c r="L18" i="2"/>
  <c r="K18" i="2"/>
  <c r="J18" i="2"/>
  <c r="I18" i="2"/>
  <c r="H18" i="2"/>
  <c r="G18" i="2"/>
  <c r="F18" i="2"/>
  <c r="E18" i="2"/>
  <c r="D18" i="2"/>
  <c r="B18" i="2"/>
  <c r="G17" i="2"/>
  <c r="T17" i="2" s="1"/>
  <c r="T16" i="2"/>
  <c r="G16" i="2"/>
  <c r="S15" i="2"/>
  <c r="N15" i="2"/>
  <c r="N18" i="2" s="1"/>
  <c r="T14" i="2"/>
  <c r="T13" i="2"/>
  <c r="T12" i="2"/>
  <c r="S11" i="2"/>
  <c r="S18" i="2" s="1"/>
  <c r="R11" i="2"/>
  <c r="R18" i="2" s="1"/>
  <c r="E11" i="2"/>
  <c r="T10" i="2"/>
  <c r="C9" i="2"/>
  <c r="C18" i="2" s="1"/>
  <c r="T8" i="2"/>
  <c r="O7" i="2"/>
  <c r="T7" i="2" s="1"/>
  <c r="T6" i="2"/>
  <c r="S11" i="1"/>
  <c r="M11" i="1"/>
  <c r="G17" i="1"/>
  <c r="T17" i="1" s="1"/>
  <c r="C9" i="1"/>
  <c r="O7" i="1"/>
  <c r="E11" i="1"/>
  <c r="R11" i="1"/>
  <c r="R18" i="1" s="1"/>
  <c r="N15" i="1"/>
  <c r="T15" i="1" s="1"/>
  <c r="G16" i="1"/>
  <c r="G18" i="1" s="1"/>
  <c r="B18" i="1"/>
  <c r="C18" i="1"/>
  <c r="D18" i="1"/>
  <c r="E18" i="1"/>
  <c r="F18" i="1"/>
  <c r="H18" i="1"/>
  <c r="I18" i="1"/>
  <c r="J18" i="1"/>
  <c r="K18" i="1"/>
  <c r="L18" i="1"/>
  <c r="M18" i="1"/>
  <c r="O18" i="1"/>
  <c r="P18" i="1"/>
  <c r="Q18" i="1"/>
  <c r="S18" i="1"/>
  <c r="T7" i="1"/>
  <c r="T8" i="1"/>
  <c r="T9" i="1"/>
  <c r="T10" i="1"/>
  <c r="T12" i="1"/>
  <c r="T13" i="1"/>
  <c r="T14" i="1"/>
  <c r="T6" i="1"/>
  <c r="S15" i="1"/>
  <c r="T18" i="4" l="1"/>
  <c r="T7" i="3"/>
  <c r="T11" i="3"/>
  <c r="C18" i="3"/>
  <c r="E18" i="3"/>
  <c r="D18" i="3"/>
  <c r="T11" i="2"/>
  <c r="T15" i="2"/>
  <c r="T9" i="2"/>
  <c r="N18" i="1"/>
  <c r="T16" i="1"/>
  <c r="T11" i="1"/>
  <c r="T18" i="1" s="1"/>
  <c r="T18" i="3" l="1"/>
  <c r="T18" i="2"/>
</calcChain>
</file>

<file path=xl/sharedStrings.xml><?xml version="1.0" encoding="utf-8"?>
<sst xmlns="http://schemas.openxmlformats.org/spreadsheetml/2006/main" count="453" uniqueCount="69">
  <si>
    <t>Kecamatan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</si>
  <si>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</si>
  <si>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</si>
  <si>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</si>
  <si>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</si>
  <si>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</si>
  <si>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</si>
  <si>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</si>
  <si>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</si>
  <si>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</si>
  <si>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</si>
  <si>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</si>
  <si>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</si>
  <si>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</si>
  <si>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</si>
  <si>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</si>
  <si>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</si>
  <si>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</si>
  <si>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</si>
  <si>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</si>
  <si>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</si>
  <si>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</si>
  <si>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</si>
  <si>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</si>
  <si>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</si>
  <si>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</si>
  <si>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</si>
  <si>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</si>
  <si>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</si>
  <si>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</si>
  <si>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</si>
  <si>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</si>
  <si>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</si>
  <si>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</si>
  <si>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</si>
  <si>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</si>
  <si>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</si>
  <si>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</si>
  <si>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</si>
  <si>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</si>
  <si>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</si>
  <si>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</si>
  <si>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</si>
  <si>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</si>
  <si>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</si>
  <si>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</si>
  <si>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</si>
  <si>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</si>
  <si>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</si>
  <si>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</si>
  <si>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</si>
  <si>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</si>
  <si>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</si>
  <si>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Plt.</t>
  </si>
  <si>
    <t xml:space="preserve">KEPALA DINAS KOPERASI </t>
  </si>
  <si>
    <t>USAHA KECIL DAN MENENGAH</t>
  </si>
  <si>
    <t>KABUPATEN BATU BARA</t>
  </si>
  <si>
    <t>ARIF HANAFIAH, S.STP</t>
  </si>
  <si>
    <t>PEMBINA</t>
  </si>
  <si>
    <t>NIP. 19871115 200602 1 002</t>
  </si>
  <si>
    <t>Indrapura, 31 Desember 2022</t>
  </si>
  <si>
    <t xml:space="preserve">Banyaknya Koperasi Menurut Jenis dan Kecamatan </t>
  </si>
  <si>
    <t xml:space="preserve">Plt. KEPALA DINAS KOPERASI </t>
  </si>
  <si>
    <t>di Kabupaten Batu Bara ( Unit ) Tahun Buku 2021</t>
  </si>
  <si>
    <t>di Kabupaten Batu Bara ( Unit ) Tahun Buku 2022</t>
  </si>
  <si>
    <t>-</t>
  </si>
  <si>
    <t>di Kabupaten Batu Bara ( Unit ) Tahun 2023</t>
  </si>
  <si>
    <t>Indrapura, 31 Desember 2023</t>
  </si>
  <si>
    <t>Banyaknya Koperasi Menurut Jenis dan Kecamatan di Kabupaten Batu Bara ( Unit )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</si>
</sst>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workbookViewId="0">
      <selection activeCell="A3" sqref="A3"/>
    </sheetView>
  </sheetViews>
  <sheetFormatPr defaultRowHeight="14.4" x14ac:dyDescent="0.3"/>
  <cols>
    <col min="1" max="1" width="17.21875" bestFit="1" customWidth="1"/>
    <col min="2" max="20" width="11.21875" customWidth="1"/>
  </cols>
  <sheetData>
    <row r="1" spans="1:20" ht="18" x14ac:dyDescent="0.35">
      <c r="A1" s="19" t="s">
        <v>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8" x14ac:dyDescent="0.35">
      <c r="A2" s="19" t="s">
        <v>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5.7" customHeight="1" x14ac:dyDescent="0.3"/>
    <row r="4" spans="1:20" s="3" customFormat="1" ht="32.25" customHeigh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</row>
    <row r="5" spans="1:20" s="3" customFormat="1" ht="18.45" customHeight="1" x14ac:dyDescent="0.3">
      <c r="A5" s="4" t="s">
        <v>20</v>
      </c>
      <c r="B5" s="5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32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</row>
    <row r="6" spans="1:20" s="3" customFormat="1" ht="18.45" customHeight="1" x14ac:dyDescent="0.3">
      <c r="A6" s="7" t="s">
        <v>40</v>
      </c>
      <c r="B6" s="8">
        <v>3</v>
      </c>
      <c r="C6" s="8">
        <v>2</v>
      </c>
      <c r="D6" s="8"/>
      <c r="E6" s="8"/>
      <c r="F6" s="8">
        <v>1</v>
      </c>
      <c r="G6" s="8">
        <v>4</v>
      </c>
      <c r="H6" s="8"/>
      <c r="I6" s="8"/>
      <c r="J6" s="8"/>
      <c r="K6" s="8"/>
      <c r="L6" s="8"/>
      <c r="M6" s="8">
        <v>1</v>
      </c>
      <c r="N6" s="8">
        <v>1</v>
      </c>
      <c r="O6" s="8">
        <v>14</v>
      </c>
      <c r="P6" s="8"/>
      <c r="Q6" s="8"/>
      <c r="R6" s="8">
        <v>1</v>
      </c>
      <c r="S6" s="8">
        <v>8</v>
      </c>
      <c r="T6" s="8">
        <f>SUM(B6:S6)</f>
        <v>35</v>
      </c>
    </row>
    <row r="7" spans="1:20" s="3" customFormat="1" ht="18.45" customHeight="1" x14ac:dyDescent="0.3">
      <c r="A7" s="9" t="s">
        <v>41</v>
      </c>
      <c r="B7" s="10">
        <v>1</v>
      </c>
      <c r="C7" s="10">
        <v>6</v>
      </c>
      <c r="D7" s="10">
        <v>1</v>
      </c>
      <c r="E7" s="10">
        <v>4</v>
      </c>
      <c r="F7" s="10">
        <v>1</v>
      </c>
      <c r="G7" s="10">
        <v>1</v>
      </c>
      <c r="H7" s="10"/>
      <c r="I7" s="10"/>
      <c r="J7" s="10"/>
      <c r="K7" s="10">
        <v>1</v>
      </c>
      <c r="L7" s="10"/>
      <c r="M7" s="10"/>
      <c r="N7" s="10">
        <v>6</v>
      </c>
      <c r="O7" s="10">
        <f>1</f>
        <v>1</v>
      </c>
      <c r="P7" s="10"/>
      <c r="Q7" s="10"/>
      <c r="R7" s="10">
        <v>1</v>
      </c>
      <c r="S7" s="10">
        <v>13</v>
      </c>
      <c r="T7" s="8">
        <f t="shared" ref="T7:T17" si="0">SUM(B7:S7)</f>
        <v>36</v>
      </c>
    </row>
    <row r="8" spans="1:20" s="3" customFormat="1" ht="18.45" customHeight="1" x14ac:dyDescent="0.3">
      <c r="A8" s="11" t="s">
        <v>42</v>
      </c>
      <c r="B8" s="8"/>
      <c r="C8" s="8">
        <v>2</v>
      </c>
      <c r="D8" s="8"/>
      <c r="E8" s="8"/>
      <c r="F8" s="8"/>
      <c r="G8" s="8"/>
      <c r="H8" s="8"/>
      <c r="I8" s="8"/>
      <c r="J8" s="8"/>
      <c r="K8" s="8"/>
      <c r="L8" s="8"/>
      <c r="M8" s="8"/>
      <c r="N8" s="8">
        <v>1</v>
      </c>
      <c r="O8" s="8">
        <v>2</v>
      </c>
      <c r="P8" s="8"/>
      <c r="Q8" s="8"/>
      <c r="R8" s="8"/>
      <c r="S8" s="8">
        <v>4</v>
      </c>
      <c r="T8" s="8">
        <f t="shared" si="0"/>
        <v>9</v>
      </c>
    </row>
    <row r="9" spans="1:20" s="3" customFormat="1" ht="18.45" customHeight="1" x14ac:dyDescent="0.3">
      <c r="A9" s="12" t="s">
        <v>43</v>
      </c>
      <c r="B9" s="10">
        <v>1</v>
      </c>
      <c r="C9" s="10">
        <f>5</f>
        <v>5</v>
      </c>
      <c r="D9" s="10"/>
      <c r="E9" s="10">
        <v>4</v>
      </c>
      <c r="F9" s="10">
        <v>1</v>
      </c>
      <c r="G9" s="10">
        <v>1</v>
      </c>
      <c r="H9" s="10">
        <v>2</v>
      </c>
      <c r="I9" s="10"/>
      <c r="J9" s="10"/>
      <c r="K9" s="10"/>
      <c r="L9" s="10"/>
      <c r="M9" s="10">
        <v>1</v>
      </c>
      <c r="N9" s="10">
        <v>3</v>
      </c>
      <c r="O9" s="10">
        <v>5</v>
      </c>
      <c r="P9" s="10">
        <v>1</v>
      </c>
      <c r="Q9" s="10">
        <v>1</v>
      </c>
      <c r="R9" s="10"/>
      <c r="S9" s="10">
        <v>7</v>
      </c>
      <c r="T9" s="8">
        <f t="shared" si="0"/>
        <v>32</v>
      </c>
    </row>
    <row r="10" spans="1:20" s="3" customFormat="1" ht="18.45" customHeight="1" x14ac:dyDescent="0.3">
      <c r="A10" s="7" t="s">
        <v>44</v>
      </c>
      <c r="B10" s="8">
        <v>1</v>
      </c>
      <c r="C10" s="8">
        <v>5</v>
      </c>
      <c r="D10" s="8"/>
      <c r="E10" s="8">
        <v>2</v>
      </c>
      <c r="F10" s="8">
        <v>2</v>
      </c>
      <c r="G10" s="8">
        <v>1</v>
      </c>
      <c r="H10" s="8">
        <v>2</v>
      </c>
      <c r="I10" s="8"/>
      <c r="J10" s="8"/>
      <c r="K10" s="8"/>
      <c r="L10" s="8"/>
      <c r="M10" s="8">
        <v>1</v>
      </c>
      <c r="N10" s="8"/>
      <c r="O10" s="8">
        <v>6</v>
      </c>
      <c r="P10" s="8">
        <v>2</v>
      </c>
      <c r="Q10" s="8"/>
      <c r="R10" s="8"/>
      <c r="S10" s="8">
        <v>4</v>
      </c>
      <c r="T10" s="8">
        <f t="shared" si="0"/>
        <v>26</v>
      </c>
    </row>
    <row r="11" spans="1:20" s="3" customFormat="1" ht="18.45" customHeight="1" x14ac:dyDescent="0.3">
      <c r="A11" s="12" t="s">
        <v>45</v>
      </c>
      <c r="B11" s="10">
        <v>2</v>
      </c>
      <c r="C11" s="10">
        <v>8</v>
      </c>
      <c r="D11" s="10">
        <v>1</v>
      </c>
      <c r="E11" s="10">
        <f>3</f>
        <v>3</v>
      </c>
      <c r="F11" s="10">
        <v>3</v>
      </c>
      <c r="G11" s="10">
        <v>7</v>
      </c>
      <c r="H11" s="10">
        <v>4</v>
      </c>
      <c r="I11" s="10"/>
      <c r="J11" s="10"/>
      <c r="K11" s="10">
        <v>1</v>
      </c>
      <c r="L11" s="10"/>
      <c r="M11" s="10">
        <f>1</f>
        <v>1</v>
      </c>
      <c r="N11" s="10"/>
      <c r="O11" s="10">
        <v>3</v>
      </c>
      <c r="P11" s="10">
        <v>2</v>
      </c>
      <c r="Q11" s="10">
        <v>1</v>
      </c>
      <c r="R11" s="10">
        <f>3</f>
        <v>3</v>
      </c>
      <c r="S11" s="10">
        <f>11</f>
        <v>11</v>
      </c>
      <c r="T11" s="8">
        <f t="shared" si="0"/>
        <v>50</v>
      </c>
    </row>
    <row r="12" spans="1:20" s="3" customFormat="1" ht="18.45" customHeight="1" x14ac:dyDescent="0.3">
      <c r="A12" s="7" t="s">
        <v>46</v>
      </c>
      <c r="B12" s="8">
        <v>1</v>
      </c>
      <c r="C12" s="8">
        <v>1</v>
      </c>
      <c r="D12" s="8"/>
      <c r="E12" s="8"/>
      <c r="F12" s="8"/>
      <c r="G12" s="8">
        <v>1</v>
      </c>
      <c r="H12" s="8">
        <v>1</v>
      </c>
      <c r="I12" s="8"/>
      <c r="J12" s="8"/>
      <c r="K12" s="8"/>
      <c r="L12" s="8"/>
      <c r="M12" s="8"/>
      <c r="N12" s="8">
        <v>4</v>
      </c>
      <c r="O12" s="8">
        <v>6</v>
      </c>
      <c r="P12" s="8"/>
      <c r="Q12" s="8"/>
      <c r="R12" s="8">
        <v>1</v>
      </c>
      <c r="S12" s="8">
        <v>1</v>
      </c>
      <c r="T12" s="8">
        <f t="shared" si="0"/>
        <v>16</v>
      </c>
    </row>
    <row r="13" spans="1:20" s="3" customFormat="1" ht="18.45" customHeight="1" x14ac:dyDescent="0.3">
      <c r="A13" s="12" t="s">
        <v>47</v>
      </c>
      <c r="B13" s="10">
        <v>2</v>
      </c>
      <c r="C13" s="10">
        <v>2</v>
      </c>
      <c r="D13" s="10"/>
      <c r="E13" s="10"/>
      <c r="F13" s="10">
        <v>2</v>
      </c>
      <c r="G13" s="10"/>
      <c r="H13" s="10">
        <v>2</v>
      </c>
      <c r="I13" s="10"/>
      <c r="J13" s="10"/>
      <c r="K13" s="10"/>
      <c r="L13" s="10"/>
      <c r="M13" s="10">
        <v>1</v>
      </c>
      <c r="N13" s="10"/>
      <c r="O13" s="10">
        <v>6</v>
      </c>
      <c r="P13" s="10"/>
      <c r="Q13" s="10">
        <v>2</v>
      </c>
      <c r="R13" s="10"/>
      <c r="S13" s="10">
        <v>1</v>
      </c>
      <c r="T13" s="8">
        <f t="shared" si="0"/>
        <v>18</v>
      </c>
    </row>
    <row r="14" spans="1:20" s="3" customFormat="1" ht="18.45" customHeight="1" x14ac:dyDescent="0.3">
      <c r="A14" s="7" t="s">
        <v>48</v>
      </c>
      <c r="B14" s="8">
        <v>3</v>
      </c>
      <c r="C14" s="8">
        <v>16</v>
      </c>
      <c r="D14" s="8">
        <v>1</v>
      </c>
      <c r="E14" s="8">
        <v>3</v>
      </c>
      <c r="F14" s="8">
        <v>1</v>
      </c>
      <c r="G14" s="8">
        <v>4</v>
      </c>
      <c r="H14" s="8">
        <v>9</v>
      </c>
      <c r="I14" s="8"/>
      <c r="J14" s="8"/>
      <c r="K14" s="8">
        <v>2</v>
      </c>
      <c r="L14" s="8"/>
      <c r="M14" s="8"/>
      <c r="N14" s="8"/>
      <c r="O14" s="8">
        <v>11</v>
      </c>
      <c r="P14" s="8"/>
      <c r="Q14" s="8"/>
      <c r="R14" s="8"/>
      <c r="S14" s="8">
        <v>8</v>
      </c>
      <c r="T14" s="8">
        <f t="shared" si="0"/>
        <v>58</v>
      </c>
    </row>
    <row r="15" spans="1:20" s="3" customFormat="1" ht="18.45" customHeight="1" x14ac:dyDescent="0.3">
      <c r="A15" s="12" t="s">
        <v>49</v>
      </c>
      <c r="B15" s="10">
        <v>1</v>
      </c>
      <c r="C15" s="10">
        <v>5</v>
      </c>
      <c r="D15" s="10">
        <v>1</v>
      </c>
      <c r="E15" s="10"/>
      <c r="F15" s="10">
        <v>10</v>
      </c>
      <c r="G15" s="10">
        <v>4</v>
      </c>
      <c r="H15" s="10">
        <v>10</v>
      </c>
      <c r="I15" s="10"/>
      <c r="J15" s="10"/>
      <c r="K15" s="10"/>
      <c r="L15" s="10"/>
      <c r="M15" s="10"/>
      <c r="N15" s="10">
        <f>1</f>
        <v>1</v>
      </c>
      <c r="O15" s="10">
        <v>5</v>
      </c>
      <c r="P15" s="10"/>
      <c r="Q15" s="10"/>
      <c r="R15" s="10"/>
      <c r="S15" s="10">
        <f>7</f>
        <v>7</v>
      </c>
      <c r="T15" s="8">
        <f t="shared" si="0"/>
        <v>44</v>
      </c>
    </row>
    <row r="16" spans="1:20" s="3" customFormat="1" ht="18.45" customHeight="1" x14ac:dyDescent="0.3">
      <c r="A16" s="7" t="s">
        <v>50</v>
      </c>
      <c r="B16" s="8">
        <v>1</v>
      </c>
      <c r="C16" s="8">
        <v>3</v>
      </c>
      <c r="D16" s="8"/>
      <c r="E16" s="8"/>
      <c r="F16" s="8">
        <v>2</v>
      </c>
      <c r="G16" s="8">
        <f>1</f>
        <v>1</v>
      </c>
      <c r="H16" s="8">
        <v>2</v>
      </c>
      <c r="I16" s="8"/>
      <c r="J16" s="8"/>
      <c r="K16" s="8"/>
      <c r="L16" s="8"/>
      <c r="M16" s="8"/>
      <c r="N16" s="8">
        <v>1</v>
      </c>
      <c r="O16" s="8">
        <v>2</v>
      </c>
      <c r="P16" s="8"/>
      <c r="Q16" s="8"/>
      <c r="R16" s="8"/>
      <c r="S16" s="8">
        <v>1</v>
      </c>
      <c r="T16" s="8">
        <f t="shared" si="0"/>
        <v>13</v>
      </c>
    </row>
    <row r="17" spans="1:20" s="3" customFormat="1" ht="18.45" customHeight="1" x14ac:dyDescent="0.3">
      <c r="A17" s="12" t="s">
        <v>51</v>
      </c>
      <c r="B17" s="10">
        <v>2</v>
      </c>
      <c r="C17" s="10">
        <v>5</v>
      </c>
      <c r="D17" s="10"/>
      <c r="E17" s="10">
        <v>1</v>
      </c>
      <c r="F17" s="10">
        <v>1</v>
      </c>
      <c r="G17" s="10">
        <f>3</f>
        <v>3</v>
      </c>
      <c r="H17" s="10">
        <v>11</v>
      </c>
      <c r="I17" s="10"/>
      <c r="J17" s="10"/>
      <c r="K17" s="10"/>
      <c r="L17" s="10"/>
      <c r="M17" s="10"/>
      <c r="N17" s="10">
        <v>7</v>
      </c>
      <c r="O17" s="10">
        <v>8</v>
      </c>
      <c r="P17" s="10"/>
      <c r="Q17" s="10"/>
      <c r="R17" s="10"/>
      <c r="S17" s="10">
        <v>5</v>
      </c>
      <c r="T17" s="8">
        <f t="shared" si="0"/>
        <v>43</v>
      </c>
    </row>
    <row r="18" spans="1:20" s="3" customFormat="1" ht="18.45" customHeight="1" x14ac:dyDescent="0.3">
      <c r="A18" s="13" t="s">
        <v>52</v>
      </c>
      <c r="B18" s="14">
        <f t="shared" ref="B18:S18" si="1">SUM(B6:B17)</f>
        <v>18</v>
      </c>
      <c r="C18" s="14">
        <f t="shared" si="1"/>
        <v>60</v>
      </c>
      <c r="D18" s="14">
        <f t="shared" si="1"/>
        <v>4</v>
      </c>
      <c r="E18" s="14">
        <f t="shared" si="1"/>
        <v>17</v>
      </c>
      <c r="F18" s="14">
        <f t="shared" si="1"/>
        <v>24</v>
      </c>
      <c r="G18" s="14">
        <f t="shared" si="1"/>
        <v>27</v>
      </c>
      <c r="H18" s="14">
        <f t="shared" si="1"/>
        <v>43</v>
      </c>
      <c r="I18" s="14">
        <f t="shared" si="1"/>
        <v>0</v>
      </c>
      <c r="J18" s="14">
        <f t="shared" si="1"/>
        <v>0</v>
      </c>
      <c r="K18" s="14">
        <f t="shared" si="1"/>
        <v>4</v>
      </c>
      <c r="L18" s="14">
        <f t="shared" si="1"/>
        <v>0</v>
      </c>
      <c r="M18" s="14">
        <f t="shared" si="1"/>
        <v>5</v>
      </c>
      <c r="N18" s="14">
        <f t="shared" si="1"/>
        <v>24</v>
      </c>
      <c r="O18" s="14">
        <f t="shared" si="1"/>
        <v>69</v>
      </c>
      <c r="P18" s="14">
        <f t="shared" si="1"/>
        <v>5</v>
      </c>
      <c r="Q18" s="14">
        <f t="shared" si="1"/>
        <v>4</v>
      </c>
      <c r="R18" s="14">
        <f t="shared" si="1"/>
        <v>6</v>
      </c>
      <c r="S18" s="14">
        <f t="shared" si="1"/>
        <v>70</v>
      </c>
      <c r="T18" s="14">
        <f>SUM(T6:T17)</f>
        <v>380</v>
      </c>
    </row>
    <row r="19" spans="1:20" s="3" customFormat="1" ht="15.6" x14ac:dyDescent="0.3"/>
    <row r="20" spans="1:20" s="3" customFormat="1" ht="15.6" x14ac:dyDescent="0.3">
      <c r="R20" s="3" t="s">
        <v>60</v>
      </c>
    </row>
    <row r="21" spans="1:20" s="3" customFormat="1" ht="15.6" x14ac:dyDescent="0.3">
      <c r="Q21" s="15" t="s">
        <v>53</v>
      </c>
      <c r="R21" s="3" t="s">
        <v>54</v>
      </c>
    </row>
    <row r="22" spans="1:20" s="3" customFormat="1" ht="15.6" x14ac:dyDescent="0.3">
      <c r="R22" s="3" t="s">
        <v>55</v>
      </c>
    </row>
    <row r="23" spans="1:20" s="3" customFormat="1" ht="15.6" x14ac:dyDescent="0.3">
      <c r="R23" s="3" t="s">
        <v>56</v>
      </c>
    </row>
    <row r="24" spans="1:20" s="3" customFormat="1" ht="15.6" x14ac:dyDescent="0.3"/>
    <row r="25" spans="1:20" s="3" customFormat="1" ht="15.6" x14ac:dyDescent="0.3"/>
    <row r="26" spans="1:20" s="3" customFormat="1" ht="15.6" x14ac:dyDescent="0.3"/>
    <row r="27" spans="1:20" s="3" customFormat="1" ht="15.6" x14ac:dyDescent="0.3">
      <c r="R27" s="3" t="s">
        <v>57</v>
      </c>
    </row>
    <row r="28" spans="1:20" s="3" customFormat="1" ht="15.6" x14ac:dyDescent="0.3">
      <c r="R28" s="3" t="s">
        <v>58</v>
      </c>
    </row>
    <row r="29" spans="1:20" s="3" customFormat="1" ht="15.6" x14ac:dyDescent="0.3">
      <c r="R29" s="3" t="s">
        <v>59</v>
      </c>
    </row>
    <row r="30" spans="1:20" s="3" customFormat="1" ht="15.6" x14ac:dyDescent="0.3"/>
  </sheetData>
  <mergeCells count="2">
    <mergeCell ref="A1:T1"/>
    <mergeCell ref="A2:T2"/>
  </mergeCells>
  <pageMargins left="0.23622047244094491" right="0.23622047244094491" top="0.74803149606299213" bottom="0.74803149606299213" header="0.31496062992125984" footer="0.31496062992125984"/>
  <pageSetup paperSize="5" scale="83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C7F5-0CA1-4416-BD2A-FBF4C4A6C58E}">
  <dimension ref="A1:T30"/>
  <sheetViews>
    <sheetView zoomScaleNormal="100" workbookViewId="0">
      <selection activeCell="A3" sqref="A3"/>
    </sheetView>
  </sheetViews>
  <sheetFormatPr defaultRowHeight="14.4" x14ac:dyDescent="0.3"/>
  <cols>
    <col min="1" max="1" width="17.21875" bestFit="1" customWidth="1"/>
    <col min="2" max="20" width="11.21875" customWidth="1"/>
  </cols>
  <sheetData>
    <row r="1" spans="1:20" ht="18" x14ac:dyDescent="0.35">
      <c r="A1" s="19" t="s">
        <v>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8" x14ac:dyDescent="0.35">
      <c r="A2" s="19" t="s">
        <v>64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4" spans="1:20" ht="31.2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</row>
    <row r="5" spans="1:20" ht="15.6" x14ac:dyDescent="0.3">
      <c r="A5" s="4" t="s">
        <v>20</v>
      </c>
      <c r="B5" s="5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32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</row>
    <row r="6" spans="1:20" ht="15.6" x14ac:dyDescent="0.3">
      <c r="A6" s="7" t="s">
        <v>40</v>
      </c>
      <c r="B6" s="8">
        <v>3</v>
      </c>
      <c r="C6" s="8">
        <v>2</v>
      </c>
      <c r="D6" s="8">
        <f>1</f>
        <v>1</v>
      </c>
      <c r="E6" s="8"/>
      <c r="F6" s="8">
        <v>1</v>
      </c>
      <c r="G6" s="8">
        <v>4</v>
      </c>
      <c r="H6" s="8"/>
      <c r="I6" s="8"/>
      <c r="J6" s="8"/>
      <c r="K6" s="8"/>
      <c r="L6" s="8"/>
      <c r="M6" s="8">
        <v>1</v>
      </c>
      <c r="N6" s="8">
        <v>1</v>
      </c>
      <c r="O6" s="8">
        <v>14</v>
      </c>
      <c r="P6" s="8"/>
      <c r="Q6" s="8"/>
      <c r="R6" s="8">
        <v>1</v>
      </c>
      <c r="S6" s="8">
        <v>8</v>
      </c>
      <c r="T6" s="8">
        <f>SUM(B6:S6)</f>
        <v>36</v>
      </c>
    </row>
    <row r="7" spans="1:20" ht="15.6" x14ac:dyDescent="0.3">
      <c r="A7" s="9" t="s">
        <v>41</v>
      </c>
      <c r="B7" s="10">
        <v>1</v>
      </c>
      <c r="C7" s="10">
        <v>6</v>
      </c>
      <c r="D7" s="10">
        <v>1</v>
      </c>
      <c r="E7" s="10">
        <v>4</v>
      </c>
      <c r="F7" s="10">
        <v>1</v>
      </c>
      <c r="G7" s="10">
        <v>1</v>
      </c>
      <c r="H7" s="10"/>
      <c r="I7" s="10"/>
      <c r="J7" s="10"/>
      <c r="K7" s="10">
        <v>1</v>
      </c>
      <c r="L7" s="10"/>
      <c r="M7" s="10"/>
      <c r="N7" s="10">
        <v>6</v>
      </c>
      <c r="O7" s="10">
        <f>1</f>
        <v>1</v>
      </c>
      <c r="P7" s="10"/>
      <c r="Q7" s="10"/>
      <c r="R7" s="10">
        <v>1</v>
      </c>
      <c r="S7" s="10">
        <v>13</v>
      </c>
      <c r="T7" s="8">
        <f t="shared" ref="T7:T17" si="0">SUM(B7:S7)</f>
        <v>36</v>
      </c>
    </row>
    <row r="8" spans="1:20" ht="15.6" x14ac:dyDescent="0.3">
      <c r="A8" s="11" t="s">
        <v>42</v>
      </c>
      <c r="B8" s="8"/>
      <c r="C8" s="8">
        <v>2</v>
      </c>
      <c r="D8" s="8"/>
      <c r="E8" s="8"/>
      <c r="F8" s="8"/>
      <c r="G8" s="8"/>
      <c r="H8" s="8"/>
      <c r="I8" s="8"/>
      <c r="J8" s="8"/>
      <c r="K8" s="8"/>
      <c r="L8" s="8"/>
      <c r="M8" s="8"/>
      <c r="N8" s="8">
        <v>1</v>
      </c>
      <c r="O8" s="8">
        <v>2</v>
      </c>
      <c r="P8" s="8"/>
      <c r="Q8" s="8"/>
      <c r="R8" s="8"/>
      <c r="S8" s="8">
        <v>4</v>
      </c>
      <c r="T8" s="8">
        <f t="shared" si="0"/>
        <v>9</v>
      </c>
    </row>
    <row r="9" spans="1:20" ht="15.6" x14ac:dyDescent="0.3">
      <c r="A9" s="12" t="s">
        <v>43</v>
      </c>
      <c r="B9" s="10">
        <v>1</v>
      </c>
      <c r="C9" s="10">
        <f>5</f>
        <v>5</v>
      </c>
      <c r="D9" s="10"/>
      <c r="E9" s="10">
        <v>4</v>
      </c>
      <c r="F9" s="10">
        <v>1</v>
      </c>
      <c r="G9" s="10">
        <v>1</v>
      </c>
      <c r="H9" s="10">
        <v>2</v>
      </c>
      <c r="I9" s="10"/>
      <c r="J9" s="10"/>
      <c r="K9" s="10"/>
      <c r="L9" s="10"/>
      <c r="M9" s="10">
        <v>1</v>
      </c>
      <c r="N9" s="10">
        <v>3</v>
      </c>
      <c r="O9" s="10">
        <v>5</v>
      </c>
      <c r="P9" s="10">
        <v>1</v>
      </c>
      <c r="Q9" s="10">
        <v>1</v>
      </c>
      <c r="R9" s="10"/>
      <c r="S9" s="10">
        <v>7</v>
      </c>
      <c r="T9" s="8">
        <f t="shared" si="0"/>
        <v>32</v>
      </c>
    </row>
    <row r="10" spans="1:20" ht="15.6" x14ac:dyDescent="0.3">
      <c r="A10" s="7" t="s">
        <v>44</v>
      </c>
      <c r="B10" s="8">
        <v>1</v>
      </c>
      <c r="C10" s="8">
        <v>5</v>
      </c>
      <c r="D10" s="8"/>
      <c r="E10" s="8">
        <v>2</v>
      </c>
      <c r="F10" s="8">
        <v>2</v>
      </c>
      <c r="G10" s="8">
        <v>1</v>
      </c>
      <c r="H10" s="8">
        <v>2</v>
      </c>
      <c r="I10" s="8"/>
      <c r="J10" s="8"/>
      <c r="K10" s="8"/>
      <c r="L10" s="8"/>
      <c r="M10" s="8">
        <v>1</v>
      </c>
      <c r="N10" s="8"/>
      <c r="O10" s="8">
        <v>6</v>
      </c>
      <c r="P10" s="8">
        <v>2</v>
      </c>
      <c r="Q10" s="8"/>
      <c r="R10" s="8"/>
      <c r="S10" s="8">
        <v>4</v>
      </c>
      <c r="T10" s="8">
        <f t="shared" si="0"/>
        <v>26</v>
      </c>
    </row>
    <row r="11" spans="1:20" ht="15.6" x14ac:dyDescent="0.3">
      <c r="A11" s="12" t="s">
        <v>45</v>
      </c>
      <c r="B11" s="10">
        <v>2</v>
      </c>
      <c r="C11" s="10">
        <v>8</v>
      </c>
      <c r="D11" s="10">
        <v>1</v>
      </c>
      <c r="E11" s="10">
        <f>3</f>
        <v>3</v>
      </c>
      <c r="F11" s="10">
        <v>3</v>
      </c>
      <c r="G11" s="10">
        <v>7</v>
      </c>
      <c r="H11" s="10">
        <v>4</v>
      </c>
      <c r="I11" s="10"/>
      <c r="J11" s="10"/>
      <c r="K11" s="10">
        <v>1</v>
      </c>
      <c r="L11" s="10"/>
      <c r="M11" s="10">
        <f>2</f>
        <v>2</v>
      </c>
      <c r="N11" s="10">
        <f>1</f>
        <v>1</v>
      </c>
      <c r="O11" s="10">
        <v>3</v>
      </c>
      <c r="P11" s="10">
        <v>2</v>
      </c>
      <c r="Q11" s="10">
        <v>1</v>
      </c>
      <c r="R11" s="10">
        <f>3</f>
        <v>3</v>
      </c>
      <c r="S11" s="10">
        <f>11</f>
        <v>11</v>
      </c>
      <c r="T11" s="8">
        <f t="shared" si="0"/>
        <v>52</v>
      </c>
    </row>
    <row r="12" spans="1:20" ht="15.6" x14ac:dyDescent="0.3">
      <c r="A12" s="7" t="s">
        <v>46</v>
      </c>
      <c r="B12" s="8">
        <v>1</v>
      </c>
      <c r="C12" s="8">
        <v>1</v>
      </c>
      <c r="D12" s="8"/>
      <c r="E12" s="8"/>
      <c r="F12" s="8"/>
      <c r="G12" s="8">
        <v>1</v>
      </c>
      <c r="H12" s="8">
        <v>1</v>
      </c>
      <c r="I12" s="8"/>
      <c r="J12" s="8"/>
      <c r="K12" s="8"/>
      <c r="L12" s="8"/>
      <c r="M12" s="8"/>
      <c r="N12" s="8">
        <v>4</v>
      </c>
      <c r="O12" s="8">
        <v>6</v>
      </c>
      <c r="P12" s="8"/>
      <c r="Q12" s="8"/>
      <c r="R12" s="8">
        <v>1</v>
      </c>
      <c r="S12" s="8">
        <v>1</v>
      </c>
      <c r="T12" s="8">
        <f t="shared" si="0"/>
        <v>16</v>
      </c>
    </row>
    <row r="13" spans="1:20" ht="15.6" x14ac:dyDescent="0.3">
      <c r="A13" s="12" t="s">
        <v>47</v>
      </c>
      <c r="B13" s="10">
        <v>2</v>
      </c>
      <c r="C13" s="10">
        <v>2</v>
      </c>
      <c r="D13" s="10"/>
      <c r="E13" s="10"/>
      <c r="F13" s="10">
        <v>2</v>
      </c>
      <c r="G13" s="10"/>
      <c r="H13" s="10">
        <v>2</v>
      </c>
      <c r="I13" s="10"/>
      <c r="J13" s="10"/>
      <c r="K13" s="10"/>
      <c r="L13" s="10"/>
      <c r="M13" s="10">
        <v>1</v>
      </c>
      <c r="N13" s="10"/>
      <c r="O13" s="10">
        <v>6</v>
      </c>
      <c r="P13" s="10"/>
      <c r="Q13" s="10">
        <v>2</v>
      </c>
      <c r="R13" s="10"/>
      <c r="S13" s="10">
        <v>1</v>
      </c>
      <c r="T13" s="8">
        <f t="shared" si="0"/>
        <v>18</v>
      </c>
    </row>
    <row r="14" spans="1:20" ht="15.6" x14ac:dyDescent="0.3">
      <c r="A14" s="7" t="s">
        <v>48</v>
      </c>
      <c r="B14" s="8">
        <v>3</v>
      </c>
      <c r="C14" s="8">
        <v>16</v>
      </c>
      <c r="D14" s="8">
        <v>1</v>
      </c>
      <c r="E14" s="8">
        <v>3</v>
      </c>
      <c r="F14" s="8">
        <v>1</v>
      </c>
      <c r="G14" s="8">
        <v>4</v>
      </c>
      <c r="H14" s="8">
        <v>9</v>
      </c>
      <c r="I14" s="8"/>
      <c r="J14" s="8"/>
      <c r="K14" s="8">
        <v>2</v>
      </c>
      <c r="L14" s="8"/>
      <c r="M14" s="8"/>
      <c r="N14" s="8"/>
      <c r="O14" s="8">
        <f>12</f>
        <v>12</v>
      </c>
      <c r="P14" s="8"/>
      <c r="Q14" s="8"/>
      <c r="R14" s="8"/>
      <c r="S14" s="8">
        <v>8</v>
      </c>
      <c r="T14" s="8">
        <f t="shared" si="0"/>
        <v>59</v>
      </c>
    </row>
    <row r="15" spans="1:20" ht="15.6" x14ac:dyDescent="0.3">
      <c r="A15" s="12" t="s">
        <v>49</v>
      </c>
      <c r="B15" s="10">
        <v>1</v>
      </c>
      <c r="C15" s="10">
        <v>5</v>
      </c>
      <c r="D15" s="10">
        <v>1</v>
      </c>
      <c r="E15" s="10"/>
      <c r="F15" s="10">
        <v>10</v>
      </c>
      <c r="G15" s="10">
        <v>5</v>
      </c>
      <c r="H15" s="10">
        <f>11</f>
        <v>11</v>
      </c>
      <c r="I15" s="10"/>
      <c r="J15" s="10"/>
      <c r="K15" s="10"/>
      <c r="L15" s="10"/>
      <c r="M15" s="10"/>
      <c r="N15" s="10">
        <f>1</f>
        <v>1</v>
      </c>
      <c r="O15" s="10">
        <v>5</v>
      </c>
      <c r="P15" s="10"/>
      <c r="Q15" s="10"/>
      <c r="R15" s="10"/>
      <c r="S15" s="10">
        <f>7</f>
        <v>7</v>
      </c>
      <c r="T15" s="8">
        <f t="shared" si="0"/>
        <v>46</v>
      </c>
    </row>
    <row r="16" spans="1:20" ht="15.6" x14ac:dyDescent="0.3">
      <c r="A16" s="7" t="s">
        <v>50</v>
      </c>
      <c r="B16" s="8">
        <v>1</v>
      </c>
      <c r="C16" s="8">
        <v>3</v>
      </c>
      <c r="D16" s="8"/>
      <c r="E16" s="8"/>
      <c r="F16" s="8">
        <v>2</v>
      </c>
      <c r="G16" s="8">
        <f>1</f>
        <v>1</v>
      </c>
      <c r="H16" s="8">
        <v>2</v>
      </c>
      <c r="I16" s="8"/>
      <c r="J16" s="8"/>
      <c r="K16" s="8"/>
      <c r="L16" s="8"/>
      <c r="M16" s="8"/>
      <c r="N16" s="8">
        <v>1</v>
      </c>
      <c r="O16" s="8">
        <v>2</v>
      </c>
      <c r="P16" s="8"/>
      <c r="Q16" s="8"/>
      <c r="R16" s="8"/>
      <c r="S16" s="8">
        <v>1</v>
      </c>
      <c r="T16" s="8">
        <f t="shared" si="0"/>
        <v>13</v>
      </c>
    </row>
    <row r="17" spans="1:20" ht="15.6" x14ac:dyDescent="0.3">
      <c r="A17" s="12" t="s">
        <v>51</v>
      </c>
      <c r="B17" s="10">
        <v>2</v>
      </c>
      <c r="C17" s="10">
        <v>5</v>
      </c>
      <c r="D17" s="10"/>
      <c r="E17" s="10">
        <v>1</v>
      </c>
      <c r="F17" s="10">
        <v>1</v>
      </c>
      <c r="G17" s="10">
        <f>3</f>
        <v>3</v>
      </c>
      <c r="H17" s="10">
        <v>11</v>
      </c>
      <c r="I17" s="10"/>
      <c r="J17" s="10"/>
      <c r="K17" s="10"/>
      <c r="L17" s="10"/>
      <c r="M17" s="10"/>
      <c r="N17" s="10">
        <v>7</v>
      </c>
      <c r="O17" s="10">
        <v>8</v>
      </c>
      <c r="P17" s="10"/>
      <c r="Q17" s="10"/>
      <c r="R17" s="10"/>
      <c r="S17" s="10">
        <f>6</f>
        <v>6</v>
      </c>
      <c r="T17" s="8">
        <f t="shared" si="0"/>
        <v>44</v>
      </c>
    </row>
    <row r="18" spans="1:20" ht="15.6" x14ac:dyDescent="0.3">
      <c r="A18" s="13" t="s">
        <v>52</v>
      </c>
      <c r="B18" s="14">
        <f t="shared" ref="B18:S18" si="1">SUM(B6:B17)</f>
        <v>18</v>
      </c>
      <c r="C18" s="14">
        <f t="shared" si="1"/>
        <v>60</v>
      </c>
      <c r="D18" s="14">
        <f t="shared" si="1"/>
        <v>5</v>
      </c>
      <c r="E18" s="14">
        <f t="shared" si="1"/>
        <v>17</v>
      </c>
      <c r="F18" s="14">
        <f t="shared" si="1"/>
        <v>24</v>
      </c>
      <c r="G18" s="14">
        <f t="shared" si="1"/>
        <v>28</v>
      </c>
      <c r="H18" s="14">
        <f t="shared" si="1"/>
        <v>44</v>
      </c>
      <c r="I18" s="14">
        <f t="shared" si="1"/>
        <v>0</v>
      </c>
      <c r="J18" s="14">
        <f t="shared" si="1"/>
        <v>0</v>
      </c>
      <c r="K18" s="14">
        <f t="shared" si="1"/>
        <v>4</v>
      </c>
      <c r="L18" s="14">
        <f t="shared" si="1"/>
        <v>0</v>
      </c>
      <c r="M18" s="14">
        <f t="shared" si="1"/>
        <v>6</v>
      </c>
      <c r="N18" s="14">
        <f t="shared" si="1"/>
        <v>25</v>
      </c>
      <c r="O18" s="14">
        <f t="shared" si="1"/>
        <v>70</v>
      </c>
      <c r="P18" s="14">
        <f t="shared" si="1"/>
        <v>5</v>
      </c>
      <c r="Q18" s="14">
        <f t="shared" si="1"/>
        <v>4</v>
      </c>
      <c r="R18" s="14">
        <f t="shared" si="1"/>
        <v>6</v>
      </c>
      <c r="S18" s="14">
        <f t="shared" si="1"/>
        <v>71</v>
      </c>
      <c r="T18" s="14">
        <f>SUM(T6:T17)</f>
        <v>387</v>
      </c>
    </row>
    <row r="19" spans="1:20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 t="s">
        <v>60</v>
      </c>
      <c r="S20" s="3"/>
      <c r="T20" s="3"/>
    </row>
    <row r="21" spans="1:20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5"/>
      <c r="R21" s="3" t="s">
        <v>62</v>
      </c>
      <c r="S21" s="3"/>
      <c r="T21" s="3"/>
    </row>
    <row r="22" spans="1:20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 t="s">
        <v>55</v>
      </c>
      <c r="S22" s="3"/>
      <c r="T22" s="3"/>
    </row>
    <row r="23" spans="1:20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 t="s">
        <v>56</v>
      </c>
      <c r="S23" s="3"/>
      <c r="T23" s="3"/>
    </row>
    <row r="24" spans="1:20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 t="s">
        <v>57</v>
      </c>
      <c r="S27" s="3"/>
      <c r="T27" s="3"/>
    </row>
    <row r="28" spans="1:20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 t="s">
        <v>58</v>
      </c>
      <c r="S28" s="3"/>
      <c r="T28" s="3"/>
    </row>
    <row r="29" spans="1:20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 t="s">
        <v>59</v>
      </c>
      <c r="S29" s="3"/>
      <c r="T29" s="3"/>
    </row>
    <row r="30" spans="1:20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</sheetData>
  <mergeCells count="2">
    <mergeCell ref="A1:T1"/>
    <mergeCell ref="A2:T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851F-9632-47C4-A6E3-0914BC7D1E04}">
  <dimension ref="A1:T30"/>
  <sheetViews>
    <sheetView zoomScale="80" zoomScaleNormal="80" workbookViewId="0">
      <selection activeCell="J32" sqref="J32"/>
    </sheetView>
  </sheetViews>
  <sheetFormatPr defaultRowHeight="14.4" x14ac:dyDescent="0.3"/>
  <cols>
    <col min="1" max="1" width="17.88671875" customWidth="1"/>
    <col min="2" max="19" width="13.5546875" customWidth="1"/>
    <col min="20" max="20" width="14.6640625" customWidth="1"/>
  </cols>
  <sheetData>
    <row r="1" spans="1:20" ht="18" x14ac:dyDescent="0.35">
      <c r="A1" s="16" t="s">
        <v>61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 t="s">
        <v>61</v>
      </c>
      <c r="M1" s="16"/>
      <c r="N1" s="16"/>
      <c r="O1" s="16"/>
      <c r="P1" s="16"/>
      <c r="Q1" s="16"/>
      <c r="R1" s="16"/>
      <c r="S1" s="16"/>
      <c r="T1" s="16"/>
    </row>
    <row r="2" spans="1:20" ht="18" x14ac:dyDescent="0.35">
      <c r="A2" s="16" t="s">
        <v>66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 t="s">
        <v>66</v>
      </c>
      <c r="M2" s="16"/>
      <c r="N2" s="16"/>
      <c r="O2" s="16"/>
      <c r="P2" s="16"/>
      <c r="Q2" s="16"/>
      <c r="R2" s="16"/>
      <c r="S2" s="16"/>
      <c r="T2" s="16"/>
    </row>
    <row r="4" spans="1:20" ht="15.6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</row>
    <row r="5" spans="1:20" ht="15.6" x14ac:dyDescent="0.3">
      <c r="A5" s="4" t="s">
        <v>20</v>
      </c>
      <c r="B5" s="5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32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</row>
    <row r="6" spans="1:20" ht="15.6" x14ac:dyDescent="0.3">
      <c r="A6" s="7" t="s">
        <v>40</v>
      </c>
      <c r="B6" s="8">
        <v>3</v>
      </c>
      <c r="C6" s="8">
        <v>2</v>
      </c>
      <c r="D6" s="8" t="s">
        <v>65</v>
      </c>
      <c r="E6" s="8" t="s">
        <v>65</v>
      </c>
      <c r="F6" s="8">
        <v>1</v>
      </c>
      <c r="G6" s="8">
        <v>4</v>
      </c>
      <c r="H6" s="8" t="s">
        <v>65</v>
      </c>
      <c r="I6" s="8" t="s">
        <v>65</v>
      </c>
      <c r="J6" s="8" t="s">
        <v>65</v>
      </c>
      <c r="K6" s="8" t="s">
        <v>65</v>
      </c>
      <c r="L6" s="8" t="s">
        <v>65</v>
      </c>
      <c r="M6" s="8">
        <v>1</v>
      </c>
      <c r="N6" s="8">
        <v>1</v>
      </c>
      <c r="O6" s="8">
        <v>14</v>
      </c>
      <c r="P6" s="8" t="s">
        <v>65</v>
      </c>
      <c r="Q6" s="8" t="s">
        <v>65</v>
      </c>
      <c r="R6" s="8">
        <v>1</v>
      </c>
      <c r="S6" s="8">
        <v>8</v>
      </c>
      <c r="T6" s="8">
        <f>SUM(B6:S6)</f>
        <v>35</v>
      </c>
    </row>
    <row r="7" spans="1:20" ht="15.6" x14ac:dyDescent="0.3">
      <c r="A7" s="9" t="s">
        <v>41</v>
      </c>
      <c r="B7" s="10">
        <v>1</v>
      </c>
      <c r="C7" s="10">
        <v>6</v>
      </c>
      <c r="D7" s="10">
        <v>1</v>
      </c>
      <c r="E7" s="10">
        <v>4</v>
      </c>
      <c r="F7" s="10">
        <v>1</v>
      </c>
      <c r="G7" s="10">
        <v>1</v>
      </c>
      <c r="H7" s="10" t="s">
        <v>65</v>
      </c>
      <c r="I7" s="10" t="s">
        <v>65</v>
      </c>
      <c r="J7" s="10" t="s">
        <v>65</v>
      </c>
      <c r="K7" s="10" t="s">
        <v>65</v>
      </c>
      <c r="L7" s="10" t="s">
        <v>65</v>
      </c>
      <c r="M7" s="10" t="s">
        <v>65</v>
      </c>
      <c r="N7" s="10">
        <v>6</v>
      </c>
      <c r="O7" s="10">
        <v>1</v>
      </c>
      <c r="P7" s="10" t="s">
        <v>65</v>
      </c>
      <c r="Q7" s="10" t="s">
        <v>65</v>
      </c>
      <c r="R7" s="10">
        <v>1</v>
      </c>
      <c r="S7" s="10">
        <v>13</v>
      </c>
      <c r="T7" s="8">
        <f t="shared" ref="T7:T17" si="0">SUM(B7:S7)</f>
        <v>35</v>
      </c>
    </row>
    <row r="8" spans="1:20" ht="15.6" x14ac:dyDescent="0.3">
      <c r="A8" s="11" t="s">
        <v>42</v>
      </c>
      <c r="B8" s="8" t="s">
        <v>65</v>
      </c>
      <c r="C8" s="8">
        <v>2</v>
      </c>
      <c r="D8" s="8" t="s">
        <v>65</v>
      </c>
      <c r="E8" s="8" t="s">
        <v>65</v>
      </c>
      <c r="F8" s="8" t="s">
        <v>65</v>
      </c>
      <c r="G8" s="8" t="s">
        <v>65</v>
      </c>
      <c r="H8" s="8" t="s">
        <v>65</v>
      </c>
      <c r="I8" s="8" t="s">
        <v>65</v>
      </c>
      <c r="J8" s="8" t="s">
        <v>65</v>
      </c>
      <c r="K8" s="8" t="s">
        <v>65</v>
      </c>
      <c r="L8" s="8" t="s">
        <v>65</v>
      </c>
      <c r="M8" s="8" t="s">
        <v>65</v>
      </c>
      <c r="N8" s="8">
        <v>1</v>
      </c>
      <c r="O8" s="8">
        <v>2</v>
      </c>
      <c r="P8" s="8" t="s">
        <v>65</v>
      </c>
      <c r="Q8" s="8" t="s">
        <v>65</v>
      </c>
      <c r="R8" s="8" t="s">
        <v>65</v>
      </c>
      <c r="S8" s="8">
        <v>4</v>
      </c>
      <c r="T8" s="8">
        <f t="shared" si="0"/>
        <v>9</v>
      </c>
    </row>
    <row r="9" spans="1:20" ht="15.6" x14ac:dyDescent="0.3">
      <c r="A9" s="12" t="s">
        <v>43</v>
      </c>
      <c r="B9" s="10">
        <v>1</v>
      </c>
      <c r="C9" s="10">
        <v>5</v>
      </c>
      <c r="D9" s="10" t="s">
        <v>65</v>
      </c>
      <c r="E9" s="10">
        <v>4</v>
      </c>
      <c r="F9" s="10">
        <v>1</v>
      </c>
      <c r="G9" s="10">
        <v>1</v>
      </c>
      <c r="H9" s="10">
        <v>2</v>
      </c>
      <c r="I9" s="10" t="s">
        <v>65</v>
      </c>
      <c r="J9" s="10" t="s">
        <v>65</v>
      </c>
      <c r="K9" s="10" t="s">
        <v>65</v>
      </c>
      <c r="L9" s="10" t="s">
        <v>65</v>
      </c>
      <c r="M9" s="10">
        <v>1</v>
      </c>
      <c r="N9" s="10">
        <v>2</v>
      </c>
      <c r="O9" s="10">
        <v>5</v>
      </c>
      <c r="P9" s="10">
        <v>1</v>
      </c>
      <c r="Q9" s="10">
        <v>1</v>
      </c>
      <c r="R9" s="10" t="s">
        <v>65</v>
      </c>
      <c r="S9" s="10">
        <v>7</v>
      </c>
      <c r="T9" s="8">
        <f t="shared" si="0"/>
        <v>31</v>
      </c>
    </row>
    <row r="10" spans="1:20" ht="15.6" x14ac:dyDescent="0.3">
      <c r="A10" s="7" t="s">
        <v>44</v>
      </c>
      <c r="B10" s="8">
        <v>1</v>
      </c>
      <c r="C10" s="8">
        <v>5</v>
      </c>
      <c r="D10" s="8" t="s">
        <v>65</v>
      </c>
      <c r="E10" s="8">
        <v>2</v>
      </c>
      <c r="F10" s="8">
        <v>2</v>
      </c>
      <c r="G10" s="8">
        <v>1</v>
      </c>
      <c r="H10" s="8">
        <v>2</v>
      </c>
      <c r="I10" s="8" t="s">
        <v>65</v>
      </c>
      <c r="J10" s="8" t="s">
        <v>65</v>
      </c>
      <c r="K10" s="8" t="s">
        <v>65</v>
      </c>
      <c r="L10" s="8" t="s">
        <v>65</v>
      </c>
      <c r="M10" s="8">
        <v>1</v>
      </c>
      <c r="N10" s="8" t="s">
        <v>65</v>
      </c>
      <c r="O10" s="8">
        <v>6</v>
      </c>
      <c r="P10" s="8">
        <v>2</v>
      </c>
      <c r="Q10" s="8" t="s">
        <v>65</v>
      </c>
      <c r="R10" s="8" t="s">
        <v>65</v>
      </c>
      <c r="S10" s="8">
        <v>4</v>
      </c>
      <c r="T10" s="8">
        <f t="shared" si="0"/>
        <v>26</v>
      </c>
    </row>
    <row r="11" spans="1:20" ht="15.6" x14ac:dyDescent="0.3">
      <c r="A11" s="12" t="s">
        <v>45</v>
      </c>
      <c r="B11" s="10">
        <v>2</v>
      </c>
      <c r="C11" s="10">
        <v>8</v>
      </c>
      <c r="D11" s="10">
        <v>1</v>
      </c>
      <c r="E11" s="10">
        <v>3</v>
      </c>
      <c r="F11" s="10">
        <v>3</v>
      </c>
      <c r="G11" s="10">
        <v>7</v>
      </c>
      <c r="H11" s="10">
        <v>3</v>
      </c>
      <c r="I11" s="10" t="s">
        <v>65</v>
      </c>
      <c r="J11" s="10" t="s">
        <v>65</v>
      </c>
      <c r="K11" s="10">
        <v>1</v>
      </c>
      <c r="L11" s="10" t="s">
        <v>65</v>
      </c>
      <c r="M11" s="10">
        <v>1</v>
      </c>
      <c r="N11" s="10" t="s">
        <v>65</v>
      </c>
      <c r="O11" s="10">
        <v>3</v>
      </c>
      <c r="P11" s="10">
        <v>2</v>
      </c>
      <c r="Q11" s="10">
        <v>1</v>
      </c>
      <c r="R11" s="10">
        <v>3</v>
      </c>
      <c r="S11" s="10">
        <v>12</v>
      </c>
      <c r="T11" s="8">
        <f t="shared" si="0"/>
        <v>50</v>
      </c>
    </row>
    <row r="12" spans="1:20" ht="15.6" x14ac:dyDescent="0.3">
      <c r="A12" s="7" t="s">
        <v>46</v>
      </c>
      <c r="B12" s="8">
        <v>1</v>
      </c>
      <c r="C12" s="8">
        <v>1</v>
      </c>
      <c r="D12" s="8" t="s">
        <v>65</v>
      </c>
      <c r="E12" s="8" t="s">
        <v>65</v>
      </c>
      <c r="F12" s="8" t="s">
        <v>65</v>
      </c>
      <c r="G12" s="8">
        <v>1</v>
      </c>
      <c r="H12" s="8">
        <v>1</v>
      </c>
      <c r="I12" s="8" t="s">
        <v>65</v>
      </c>
      <c r="J12" s="8" t="s">
        <v>65</v>
      </c>
      <c r="K12" s="8" t="s">
        <v>65</v>
      </c>
      <c r="L12" s="8" t="s">
        <v>65</v>
      </c>
      <c r="M12" s="8" t="s">
        <v>65</v>
      </c>
      <c r="N12" s="8">
        <v>4</v>
      </c>
      <c r="O12" s="8">
        <v>6</v>
      </c>
      <c r="P12" s="8" t="s">
        <v>65</v>
      </c>
      <c r="Q12" s="8" t="s">
        <v>65</v>
      </c>
      <c r="R12" s="8">
        <v>1</v>
      </c>
      <c r="S12" s="8">
        <v>1</v>
      </c>
      <c r="T12" s="8">
        <f t="shared" si="0"/>
        <v>16</v>
      </c>
    </row>
    <row r="13" spans="1:20" ht="15.6" x14ac:dyDescent="0.3">
      <c r="A13" s="12" t="s">
        <v>47</v>
      </c>
      <c r="B13" s="10">
        <v>2</v>
      </c>
      <c r="C13" s="10">
        <v>2</v>
      </c>
      <c r="D13" s="10" t="s">
        <v>65</v>
      </c>
      <c r="E13" s="10" t="s">
        <v>65</v>
      </c>
      <c r="F13" s="10">
        <v>2</v>
      </c>
      <c r="G13" s="10" t="s">
        <v>65</v>
      </c>
      <c r="H13" s="10">
        <v>2</v>
      </c>
      <c r="I13" s="10" t="s">
        <v>65</v>
      </c>
      <c r="J13" s="10" t="s">
        <v>65</v>
      </c>
      <c r="K13" s="10" t="s">
        <v>65</v>
      </c>
      <c r="L13" s="10" t="s">
        <v>65</v>
      </c>
      <c r="M13" s="10">
        <v>1</v>
      </c>
      <c r="N13" s="10" t="s">
        <v>65</v>
      </c>
      <c r="O13" s="10">
        <v>5</v>
      </c>
      <c r="P13" s="10" t="s">
        <v>65</v>
      </c>
      <c r="Q13" s="10">
        <v>2</v>
      </c>
      <c r="R13" s="10" t="s">
        <v>65</v>
      </c>
      <c r="S13" s="10">
        <v>1</v>
      </c>
      <c r="T13" s="8">
        <f t="shared" si="0"/>
        <v>17</v>
      </c>
    </row>
    <row r="14" spans="1:20" ht="15.6" x14ac:dyDescent="0.3">
      <c r="A14" s="7" t="s">
        <v>48</v>
      </c>
      <c r="B14" s="8">
        <v>3</v>
      </c>
      <c r="C14" s="8">
        <v>15</v>
      </c>
      <c r="D14" s="8">
        <v>1</v>
      </c>
      <c r="E14" s="8">
        <v>3</v>
      </c>
      <c r="F14" s="8">
        <v>1</v>
      </c>
      <c r="G14" s="8">
        <v>3</v>
      </c>
      <c r="H14" s="8">
        <v>9</v>
      </c>
      <c r="I14" s="8" t="s">
        <v>65</v>
      </c>
      <c r="J14" s="8" t="s">
        <v>65</v>
      </c>
      <c r="K14" s="8">
        <v>2</v>
      </c>
      <c r="L14" s="8" t="s">
        <v>65</v>
      </c>
      <c r="M14" s="8" t="s">
        <v>65</v>
      </c>
      <c r="N14" s="8" t="s">
        <v>65</v>
      </c>
      <c r="O14" s="8">
        <v>11</v>
      </c>
      <c r="P14" s="8" t="s">
        <v>65</v>
      </c>
      <c r="Q14" s="8" t="s">
        <v>65</v>
      </c>
      <c r="R14" s="8" t="s">
        <v>65</v>
      </c>
      <c r="S14" s="8">
        <v>8</v>
      </c>
      <c r="T14" s="8">
        <f t="shared" si="0"/>
        <v>56</v>
      </c>
    </row>
    <row r="15" spans="1:20" ht="15.6" x14ac:dyDescent="0.3">
      <c r="A15" s="12" t="s">
        <v>49</v>
      </c>
      <c r="B15" s="10">
        <v>1</v>
      </c>
      <c r="C15" s="10">
        <v>5</v>
      </c>
      <c r="D15" s="10">
        <v>1</v>
      </c>
      <c r="E15" s="10" t="s">
        <v>65</v>
      </c>
      <c r="F15" s="10">
        <v>10</v>
      </c>
      <c r="G15" s="10">
        <v>3</v>
      </c>
      <c r="H15" s="10">
        <v>11</v>
      </c>
      <c r="I15" s="10" t="s">
        <v>65</v>
      </c>
      <c r="J15" s="10" t="s">
        <v>65</v>
      </c>
      <c r="K15" s="10" t="s">
        <v>65</v>
      </c>
      <c r="L15" s="10" t="s">
        <v>65</v>
      </c>
      <c r="M15" s="10" t="s">
        <v>65</v>
      </c>
      <c r="N15" s="10">
        <v>1</v>
      </c>
      <c r="O15" s="10">
        <v>5</v>
      </c>
      <c r="P15" s="10" t="s">
        <v>65</v>
      </c>
      <c r="Q15" s="10" t="s">
        <v>65</v>
      </c>
      <c r="R15" s="10" t="s">
        <v>65</v>
      </c>
      <c r="S15" s="10">
        <v>6</v>
      </c>
      <c r="T15" s="8">
        <f t="shared" si="0"/>
        <v>43</v>
      </c>
    </row>
    <row r="16" spans="1:20" ht="15.6" x14ac:dyDescent="0.3">
      <c r="A16" s="7" t="s">
        <v>50</v>
      </c>
      <c r="B16" s="8">
        <v>1</v>
      </c>
      <c r="C16" s="8">
        <v>3</v>
      </c>
      <c r="D16" s="8" t="s">
        <v>65</v>
      </c>
      <c r="E16" s="8" t="s">
        <v>65</v>
      </c>
      <c r="F16" s="8">
        <v>2</v>
      </c>
      <c r="G16" s="8">
        <v>1</v>
      </c>
      <c r="H16" s="8">
        <v>2</v>
      </c>
      <c r="I16" s="8" t="s">
        <v>65</v>
      </c>
      <c r="J16" s="8" t="s">
        <v>65</v>
      </c>
      <c r="K16" s="8" t="s">
        <v>65</v>
      </c>
      <c r="L16" s="8" t="s">
        <v>65</v>
      </c>
      <c r="M16" s="8" t="s">
        <v>65</v>
      </c>
      <c r="N16" s="8">
        <v>1</v>
      </c>
      <c r="O16" s="8">
        <v>2</v>
      </c>
      <c r="P16" s="8" t="s">
        <v>65</v>
      </c>
      <c r="Q16" s="8" t="s">
        <v>65</v>
      </c>
      <c r="R16" s="8" t="s">
        <v>65</v>
      </c>
      <c r="S16" s="8">
        <v>1</v>
      </c>
      <c r="T16" s="8">
        <f t="shared" si="0"/>
        <v>13</v>
      </c>
    </row>
    <row r="17" spans="1:20" ht="15.6" x14ac:dyDescent="0.3">
      <c r="A17" s="12" t="s">
        <v>51</v>
      </c>
      <c r="B17" s="10">
        <v>2</v>
      </c>
      <c r="C17" s="10">
        <v>6</v>
      </c>
      <c r="D17" s="10" t="s">
        <v>65</v>
      </c>
      <c r="E17" s="10">
        <v>1</v>
      </c>
      <c r="F17" s="10">
        <v>1</v>
      </c>
      <c r="G17" s="10">
        <v>3</v>
      </c>
      <c r="H17" s="10">
        <v>11</v>
      </c>
      <c r="I17" s="10" t="s">
        <v>65</v>
      </c>
      <c r="J17" s="10" t="s">
        <v>65</v>
      </c>
      <c r="K17" s="10" t="s">
        <v>65</v>
      </c>
      <c r="L17" s="10" t="s">
        <v>65</v>
      </c>
      <c r="M17" s="10" t="s">
        <v>65</v>
      </c>
      <c r="N17" s="10">
        <v>7</v>
      </c>
      <c r="O17" s="10">
        <v>8</v>
      </c>
      <c r="P17" s="10" t="s">
        <v>65</v>
      </c>
      <c r="Q17" s="10" t="s">
        <v>65</v>
      </c>
      <c r="R17" s="10" t="s">
        <v>65</v>
      </c>
      <c r="S17" s="10">
        <v>5</v>
      </c>
      <c r="T17" s="8">
        <f t="shared" si="0"/>
        <v>44</v>
      </c>
    </row>
    <row r="18" spans="1:20" ht="15.6" x14ac:dyDescent="0.3">
      <c r="A18" s="13" t="s">
        <v>52</v>
      </c>
      <c r="B18" s="14">
        <f t="shared" ref="B18:S18" si="1">SUM(B6:B17)</f>
        <v>18</v>
      </c>
      <c r="C18" s="14">
        <f t="shared" si="1"/>
        <v>60</v>
      </c>
      <c r="D18" s="14">
        <f t="shared" si="1"/>
        <v>4</v>
      </c>
      <c r="E18" s="14">
        <f t="shared" si="1"/>
        <v>17</v>
      </c>
      <c r="F18" s="14">
        <f t="shared" si="1"/>
        <v>24</v>
      </c>
      <c r="G18" s="14">
        <f t="shared" si="1"/>
        <v>25</v>
      </c>
      <c r="H18" s="14">
        <f t="shared" si="1"/>
        <v>43</v>
      </c>
      <c r="I18" s="14">
        <f t="shared" si="1"/>
        <v>0</v>
      </c>
      <c r="J18" s="14">
        <f t="shared" si="1"/>
        <v>0</v>
      </c>
      <c r="K18" s="14">
        <f t="shared" si="1"/>
        <v>3</v>
      </c>
      <c r="L18" s="14">
        <f t="shared" si="1"/>
        <v>0</v>
      </c>
      <c r="M18" s="14">
        <f t="shared" si="1"/>
        <v>5</v>
      </c>
      <c r="N18" s="14">
        <f t="shared" si="1"/>
        <v>23</v>
      </c>
      <c r="O18" s="14">
        <f t="shared" si="1"/>
        <v>68</v>
      </c>
      <c r="P18" s="14">
        <f t="shared" si="1"/>
        <v>5</v>
      </c>
      <c r="Q18" s="14">
        <f t="shared" si="1"/>
        <v>4</v>
      </c>
      <c r="R18" s="14">
        <f t="shared" si="1"/>
        <v>6</v>
      </c>
      <c r="S18" s="14">
        <f t="shared" si="1"/>
        <v>70</v>
      </c>
      <c r="T18" s="14">
        <f>SUM(T6:T17)</f>
        <v>375</v>
      </c>
    </row>
    <row r="19" spans="1:20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 t="s">
        <v>67</v>
      </c>
      <c r="S20" s="3"/>
      <c r="T20" s="3"/>
    </row>
    <row r="21" spans="1:20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5"/>
      <c r="R21" s="3" t="s">
        <v>62</v>
      </c>
      <c r="S21" s="3"/>
      <c r="T21" s="3"/>
    </row>
    <row r="22" spans="1:20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 t="s">
        <v>55</v>
      </c>
      <c r="S22" s="3"/>
      <c r="T22" s="3"/>
    </row>
    <row r="23" spans="1:20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 t="s">
        <v>56</v>
      </c>
      <c r="S23" s="3"/>
      <c r="T23" s="3"/>
    </row>
    <row r="24" spans="1:20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 t="s">
        <v>57</v>
      </c>
      <c r="S27" s="3"/>
      <c r="T27" s="3"/>
    </row>
    <row r="28" spans="1:20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 t="s">
        <v>58</v>
      </c>
      <c r="S28" s="3"/>
      <c r="T28" s="3"/>
    </row>
    <row r="29" spans="1:20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 t="s">
        <v>59</v>
      </c>
      <c r="S29" s="3"/>
      <c r="T29" s="3"/>
    </row>
    <row r="30" spans="1:20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</sheetData>
  <pageMargins left="0.51181102362204722" right="0.51181102362204722" top="0.39370078740157483" bottom="0.39370078740157483" header="0.31496062992125984" footer="0.31496062992125984"/>
  <pageSetup paperSize="1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AAE3-2F0C-4418-BA60-1519A201D9A8}">
  <sheetPr>
    <pageSetUpPr fitToPage="1"/>
  </sheetPr>
  <dimension ref="A1:T30"/>
  <sheetViews>
    <sheetView tabSelected="1" zoomScale="80" zoomScaleNormal="80" workbookViewId="0">
      <selection activeCell="R20" sqref="R20:S29"/>
    </sheetView>
  </sheetViews>
  <sheetFormatPr defaultRowHeight="14.4" x14ac:dyDescent="0.3"/>
  <cols>
    <col min="1" max="1" width="17.88671875" customWidth="1"/>
    <col min="2" max="19" width="13.5546875" customWidth="1"/>
    <col min="20" max="20" width="14.6640625" customWidth="1"/>
  </cols>
  <sheetData>
    <row r="1" spans="1:20" ht="18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8" x14ac:dyDescent="0.35">
      <c r="A2" s="19" t="s">
        <v>68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4" spans="1:20" ht="15.6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</row>
    <row r="5" spans="1:20" ht="15.6" x14ac:dyDescent="0.3">
      <c r="A5" s="4" t="s">
        <v>20</v>
      </c>
      <c r="B5" s="5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32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</row>
    <row r="6" spans="1:20" ht="15.6" x14ac:dyDescent="0.3">
      <c r="A6" s="7" t="s">
        <v>40</v>
      </c>
      <c r="B6" s="8">
        <v>3</v>
      </c>
      <c r="C6" s="8">
        <v>2</v>
      </c>
      <c r="D6" s="8" t="s">
        <v>65</v>
      </c>
      <c r="E6" s="8" t="s">
        <v>65</v>
      </c>
      <c r="F6" s="8">
        <v>1</v>
      </c>
      <c r="G6" s="8">
        <v>4</v>
      </c>
      <c r="H6" s="8" t="s">
        <v>65</v>
      </c>
      <c r="I6" s="8" t="s">
        <v>65</v>
      </c>
      <c r="J6" s="8" t="s">
        <v>65</v>
      </c>
      <c r="K6" s="8" t="s">
        <v>65</v>
      </c>
      <c r="L6" s="8" t="s">
        <v>65</v>
      </c>
      <c r="M6" s="8">
        <v>1</v>
      </c>
      <c r="N6" s="8">
        <v>1</v>
      </c>
      <c r="O6" s="8">
        <v>14</v>
      </c>
      <c r="P6" s="8" t="s">
        <v>65</v>
      </c>
      <c r="Q6" s="8" t="s">
        <v>65</v>
      </c>
      <c r="R6" s="8">
        <v>1</v>
      </c>
      <c r="S6" s="8">
        <v>8</v>
      </c>
      <c r="T6" s="8">
        <f>SUM(B6:S6)</f>
        <v>35</v>
      </c>
    </row>
    <row r="7" spans="1:20" ht="15.6" x14ac:dyDescent="0.3">
      <c r="A7" s="9" t="s">
        <v>41</v>
      </c>
      <c r="B7" s="10">
        <v>1</v>
      </c>
      <c r="C7" s="10">
        <v>6</v>
      </c>
      <c r="D7" s="10">
        <v>1</v>
      </c>
      <c r="E7" s="10">
        <v>4</v>
      </c>
      <c r="F7" s="10">
        <v>1</v>
      </c>
      <c r="G7" s="10">
        <v>1</v>
      </c>
      <c r="H7" s="10" t="s">
        <v>65</v>
      </c>
      <c r="I7" s="10" t="s">
        <v>65</v>
      </c>
      <c r="J7" s="10" t="s">
        <v>65</v>
      </c>
      <c r="K7" s="10" t="s">
        <v>65</v>
      </c>
      <c r="L7" s="10" t="s">
        <v>65</v>
      </c>
      <c r="M7" s="10" t="s">
        <v>65</v>
      </c>
      <c r="N7" s="10">
        <v>6</v>
      </c>
      <c r="O7" s="10">
        <v>1</v>
      </c>
      <c r="P7" s="10" t="s">
        <v>65</v>
      </c>
      <c r="Q7" s="10" t="s">
        <v>65</v>
      </c>
      <c r="R7" s="10">
        <v>1</v>
      </c>
      <c r="S7" s="10">
        <v>13</v>
      </c>
      <c r="T7" s="8">
        <f t="shared" ref="T7:T17" si="0">SUM(B7:S7)</f>
        <v>35</v>
      </c>
    </row>
    <row r="8" spans="1:20" ht="15.6" x14ac:dyDescent="0.3">
      <c r="A8" s="11" t="s">
        <v>42</v>
      </c>
      <c r="B8" s="8" t="s">
        <v>65</v>
      </c>
      <c r="C8" s="8">
        <v>2</v>
      </c>
      <c r="D8" s="8" t="s">
        <v>65</v>
      </c>
      <c r="E8" s="8" t="s">
        <v>65</v>
      </c>
      <c r="F8" s="8" t="s">
        <v>65</v>
      </c>
      <c r="G8" s="8" t="s">
        <v>65</v>
      </c>
      <c r="H8" s="8" t="s">
        <v>65</v>
      </c>
      <c r="I8" s="8" t="s">
        <v>65</v>
      </c>
      <c r="J8" s="8" t="s">
        <v>65</v>
      </c>
      <c r="K8" s="8" t="s">
        <v>65</v>
      </c>
      <c r="L8" s="8" t="s">
        <v>65</v>
      </c>
      <c r="M8" s="8" t="s">
        <v>65</v>
      </c>
      <c r="N8" s="8">
        <v>1</v>
      </c>
      <c r="O8" s="8">
        <v>2</v>
      </c>
      <c r="P8" s="8" t="s">
        <v>65</v>
      </c>
      <c r="Q8" s="8" t="s">
        <v>65</v>
      </c>
      <c r="R8" s="8" t="s">
        <v>65</v>
      </c>
      <c r="S8" s="8">
        <v>4</v>
      </c>
      <c r="T8" s="8">
        <f t="shared" si="0"/>
        <v>9</v>
      </c>
    </row>
    <row r="9" spans="1:20" ht="15.6" x14ac:dyDescent="0.3">
      <c r="A9" s="12" t="s">
        <v>43</v>
      </c>
      <c r="B9" s="10">
        <v>1</v>
      </c>
      <c r="C9" s="10">
        <v>5</v>
      </c>
      <c r="D9" s="10" t="s">
        <v>65</v>
      </c>
      <c r="E9" s="10">
        <v>4</v>
      </c>
      <c r="F9" s="10">
        <v>1</v>
      </c>
      <c r="G9" s="10">
        <v>1</v>
      </c>
      <c r="H9" s="10">
        <v>2</v>
      </c>
      <c r="I9" s="10" t="s">
        <v>65</v>
      </c>
      <c r="J9" s="10" t="s">
        <v>65</v>
      </c>
      <c r="K9" s="10" t="s">
        <v>65</v>
      </c>
      <c r="L9" s="10" t="s">
        <v>65</v>
      </c>
      <c r="M9" s="10">
        <v>1</v>
      </c>
      <c r="N9" s="10">
        <v>2</v>
      </c>
      <c r="O9" s="10">
        <v>5</v>
      </c>
      <c r="P9" s="10">
        <v>1</v>
      </c>
      <c r="Q9" s="10">
        <v>1</v>
      </c>
      <c r="R9" s="10" t="s">
        <v>65</v>
      </c>
      <c r="S9" s="10">
        <v>7</v>
      </c>
      <c r="T9" s="8">
        <f t="shared" si="0"/>
        <v>31</v>
      </c>
    </row>
    <row r="10" spans="1:20" ht="15.6" x14ac:dyDescent="0.3">
      <c r="A10" s="7" t="s">
        <v>44</v>
      </c>
      <c r="B10" s="8">
        <v>1</v>
      </c>
      <c r="C10" s="8">
        <v>5</v>
      </c>
      <c r="D10" s="8" t="s">
        <v>65</v>
      </c>
      <c r="E10" s="8">
        <v>2</v>
      </c>
      <c r="F10" s="8">
        <v>2</v>
      </c>
      <c r="G10" s="8">
        <v>1</v>
      </c>
      <c r="H10" s="8">
        <v>2</v>
      </c>
      <c r="I10" s="8" t="s">
        <v>65</v>
      </c>
      <c r="J10" s="8" t="s">
        <v>65</v>
      </c>
      <c r="K10" s="8" t="s">
        <v>65</v>
      </c>
      <c r="L10" s="8" t="s">
        <v>65</v>
      </c>
      <c r="M10" s="8">
        <v>1</v>
      </c>
      <c r="N10" s="8" t="s">
        <v>65</v>
      </c>
      <c r="O10" s="8">
        <v>6</v>
      </c>
      <c r="P10" s="8">
        <v>2</v>
      </c>
      <c r="Q10" s="8" t="s">
        <v>65</v>
      </c>
      <c r="R10" s="8" t="s">
        <v>65</v>
      </c>
      <c r="S10" s="8">
        <v>4</v>
      </c>
      <c r="T10" s="8">
        <f t="shared" si="0"/>
        <v>26</v>
      </c>
    </row>
    <row r="11" spans="1:20" ht="15.6" x14ac:dyDescent="0.3">
      <c r="A11" s="12" t="s">
        <v>45</v>
      </c>
      <c r="B11" s="10">
        <v>2</v>
      </c>
      <c r="C11" s="10">
        <v>8</v>
      </c>
      <c r="D11" s="10">
        <v>1</v>
      </c>
      <c r="E11" s="10">
        <v>3</v>
      </c>
      <c r="F11" s="10">
        <v>3</v>
      </c>
      <c r="G11" s="10">
        <v>7</v>
      </c>
      <c r="H11" s="10">
        <v>4</v>
      </c>
      <c r="I11" s="10" t="s">
        <v>65</v>
      </c>
      <c r="J11" s="10" t="s">
        <v>65</v>
      </c>
      <c r="K11" s="10">
        <v>1</v>
      </c>
      <c r="L11" s="10" t="s">
        <v>65</v>
      </c>
      <c r="M11" s="10">
        <v>1</v>
      </c>
      <c r="N11" s="10" t="s">
        <v>65</v>
      </c>
      <c r="O11" s="10">
        <v>3</v>
      </c>
      <c r="P11" s="10">
        <v>2</v>
      </c>
      <c r="Q11" s="10">
        <v>1</v>
      </c>
      <c r="R11" s="10">
        <v>3</v>
      </c>
      <c r="S11" s="10">
        <v>12</v>
      </c>
      <c r="T11" s="8">
        <f t="shared" si="0"/>
        <v>51</v>
      </c>
    </row>
    <row r="12" spans="1:20" ht="15.6" x14ac:dyDescent="0.3">
      <c r="A12" s="7" t="s">
        <v>46</v>
      </c>
      <c r="B12" s="8">
        <v>1</v>
      </c>
      <c r="C12" s="8">
        <v>1</v>
      </c>
      <c r="D12" s="8" t="s">
        <v>65</v>
      </c>
      <c r="E12" s="8" t="s">
        <v>65</v>
      </c>
      <c r="F12" s="8" t="s">
        <v>65</v>
      </c>
      <c r="G12" s="8">
        <v>1</v>
      </c>
      <c r="H12" s="8">
        <v>1</v>
      </c>
      <c r="I12" s="8" t="s">
        <v>65</v>
      </c>
      <c r="J12" s="8" t="s">
        <v>65</v>
      </c>
      <c r="K12" s="8" t="s">
        <v>65</v>
      </c>
      <c r="L12" s="8" t="s">
        <v>65</v>
      </c>
      <c r="M12" s="8" t="s">
        <v>65</v>
      </c>
      <c r="N12" s="8">
        <v>4</v>
      </c>
      <c r="O12" s="8">
        <v>6</v>
      </c>
      <c r="P12" s="8" t="s">
        <v>65</v>
      </c>
      <c r="Q12" s="8" t="s">
        <v>65</v>
      </c>
      <c r="R12" s="8">
        <v>1</v>
      </c>
      <c r="S12" s="8">
        <v>1</v>
      </c>
      <c r="T12" s="8">
        <f t="shared" si="0"/>
        <v>16</v>
      </c>
    </row>
    <row r="13" spans="1:20" ht="15.6" x14ac:dyDescent="0.3">
      <c r="A13" s="12" t="s">
        <v>47</v>
      </c>
      <c r="B13" s="10">
        <v>2</v>
      </c>
      <c r="C13" s="10">
        <v>2</v>
      </c>
      <c r="D13" s="10" t="s">
        <v>65</v>
      </c>
      <c r="E13" s="10" t="s">
        <v>65</v>
      </c>
      <c r="F13" s="10">
        <v>2</v>
      </c>
      <c r="G13" s="10" t="s">
        <v>65</v>
      </c>
      <c r="H13" s="10">
        <v>2</v>
      </c>
      <c r="I13" s="10" t="s">
        <v>65</v>
      </c>
      <c r="J13" s="10" t="s">
        <v>65</v>
      </c>
      <c r="K13" s="10" t="s">
        <v>65</v>
      </c>
      <c r="L13" s="10" t="s">
        <v>65</v>
      </c>
      <c r="M13" s="10">
        <v>1</v>
      </c>
      <c r="N13" s="10" t="s">
        <v>65</v>
      </c>
      <c r="O13" s="10">
        <v>5</v>
      </c>
      <c r="P13" s="10" t="s">
        <v>65</v>
      </c>
      <c r="Q13" s="10">
        <v>2</v>
      </c>
      <c r="R13" s="10" t="s">
        <v>65</v>
      </c>
      <c r="S13" s="10">
        <v>1</v>
      </c>
      <c r="T13" s="8">
        <f t="shared" si="0"/>
        <v>17</v>
      </c>
    </row>
    <row r="14" spans="1:20" ht="15.6" x14ac:dyDescent="0.3">
      <c r="A14" s="7" t="s">
        <v>48</v>
      </c>
      <c r="B14" s="8">
        <v>3</v>
      </c>
      <c r="C14" s="8">
        <v>15</v>
      </c>
      <c r="D14" s="8">
        <v>1</v>
      </c>
      <c r="E14" s="8">
        <v>3</v>
      </c>
      <c r="F14" s="8">
        <v>1</v>
      </c>
      <c r="G14" s="8">
        <v>3</v>
      </c>
      <c r="H14" s="8">
        <v>9</v>
      </c>
      <c r="I14" s="8" t="s">
        <v>65</v>
      </c>
      <c r="J14" s="8" t="s">
        <v>65</v>
      </c>
      <c r="K14" s="8">
        <v>2</v>
      </c>
      <c r="L14" s="8" t="s">
        <v>65</v>
      </c>
      <c r="M14" s="8" t="s">
        <v>65</v>
      </c>
      <c r="N14" s="8" t="s">
        <v>65</v>
      </c>
      <c r="O14" s="8">
        <v>12</v>
      </c>
      <c r="P14" s="8" t="s">
        <v>65</v>
      </c>
      <c r="Q14" s="8" t="s">
        <v>65</v>
      </c>
      <c r="R14" s="8" t="s">
        <v>65</v>
      </c>
      <c r="S14" s="8">
        <v>9</v>
      </c>
      <c r="T14" s="8">
        <f t="shared" si="0"/>
        <v>58</v>
      </c>
    </row>
    <row r="15" spans="1:20" ht="15.6" x14ac:dyDescent="0.3">
      <c r="A15" s="12" t="s">
        <v>49</v>
      </c>
      <c r="B15" s="10">
        <v>1</v>
      </c>
      <c r="C15" s="10">
        <v>5</v>
      </c>
      <c r="D15" s="10">
        <v>1</v>
      </c>
      <c r="E15" s="10" t="s">
        <v>65</v>
      </c>
      <c r="F15" s="10">
        <v>10</v>
      </c>
      <c r="G15" s="10">
        <v>3</v>
      </c>
      <c r="H15" s="10">
        <v>11</v>
      </c>
      <c r="I15" s="10" t="s">
        <v>65</v>
      </c>
      <c r="J15" s="10" t="s">
        <v>65</v>
      </c>
      <c r="K15" s="10" t="s">
        <v>65</v>
      </c>
      <c r="L15" s="10" t="s">
        <v>65</v>
      </c>
      <c r="M15" s="10" t="s">
        <v>65</v>
      </c>
      <c r="N15" s="10">
        <v>1</v>
      </c>
      <c r="O15" s="10">
        <v>6</v>
      </c>
      <c r="P15" s="10" t="s">
        <v>65</v>
      </c>
      <c r="Q15" s="10" t="s">
        <v>65</v>
      </c>
      <c r="R15" s="10" t="s">
        <v>65</v>
      </c>
      <c r="S15" s="10">
        <v>6</v>
      </c>
      <c r="T15" s="8">
        <f t="shared" si="0"/>
        <v>44</v>
      </c>
    </row>
    <row r="16" spans="1:20" ht="15.6" x14ac:dyDescent="0.3">
      <c r="A16" s="7" t="s">
        <v>50</v>
      </c>
      <c r="B16" s="8">
        <v>1</v>
      </c>
      <c r="C16" s="8">
        <v>3</v>
      </c>
      <c r="D16" s="8" t="s">
        <v>65</v>
      </c>
      <c r="E16" s="8" t="s">
        <v>65</v>
      </c>
      <c r="F16" s="8">
        <v>2</v>
      </c>
      <c r="G16" s="8">
        <v>1</v>
      </c>
      <c r="H16" s="8">
        <v>2</v>
      </c>
      <c r="I16" s="8" t="s">
        <v>65</v>
      </c>
      <c r="J16" s="8" t="s">
        <v>65</v>
      </c>
      <c r="K16" s="8" t="s">
        <v>65</v>
      </c>
      <c r="L16" s="8" t="s">
        <v>65</v>
      </c>
      <c r="M16" s="8" t="s">
        <v>65</v>
      </c>
      <c r="N16" s="8">
        <v>1</v>
      </c>
      <c r="O16" s="8">
        <v>2</v>
      </c>
      <c r="P16" s="8" t="s">
        <v>65</v>
      </c>
      <c r="Q16" s="8" t="s">
        <v>65</v>
      </c>
      <c r="R16" s="8" t="s">
        <v>65</v>
      </c>
      <c r="S16" s="8">
        <v>1</v>
      </c>
      <c r="T16" s="8">
        <f t="shared" si="0"/>
        <v>13</v>
      </c>
    </row>
    <row r="17" spans="1:20" ht="15.6" x14ac:dyDescent="0.3">
      <c r="A17" s="12" t="s">
        <v>51</v>
      </c>
      <c r="B17" s="10">
        <v>2</v>
      </c>
      <c r="C17" s="10">
        <v>6</v>
      </c>
      <c r="D17" s="10" t="s">
        <v>65</v>
      </c>
      <c r="E17" s="10">
        <v>1</v>
      </c>
      <c r="F17" s="10">
        <v>1</v>
      </c>
      <c r="G17" s="10">
        <v>3</v>
      </c>
      <c r="H17" s="10">
        <v>11</v>
      </c>
      <c r="I17" s="10" t="s">
        <v>65</v>
      </c>
      <c r="J17" s="10" t="s">
        <v>65</v>
      </c>
      <c r="K17" s="10" t="s">
        <v>65</v>
      </c>
      <c r="L17" s="10" t="s">
        <v>65</v>
      </c>
      <c r="M17" s="10" t="s">
        <v>65</v>
      </c>
      <c r="N17" s="10">
        <v>7</v>
      </c>
      <c r="O17" s="10">
        <v>8</v>
      </c>
      <c r="P17" s="10" t="s">
        <v>65</v>
      </c>
      <c r="Q17" s="10" t="s">
        <v>65</v>
      </c>
      <c r="R17" s="10" t="s">
        <v>65</v>
      </c>
      <c r="S17" s="10">
        <v>5</v>
      </c>
      <c r="T17" s="8">
        <f t="shared" si="0"/>
        <v>44</v>
      </c>
    </row>
    <row r="18" spans="1:20" ht="15.6" x14ac:dyDescent="0.3">
      <c r="A18" s="13" t="s">
        <v>52</v>
      </c>
      <c r="B18" s="14">
        <f t="shared" ref="B18:S18" si="1">SUM(B6:B17)</f>
        <v>18</v>
      </c>
      <c r="C18" s="14">
        <f t="shared" si="1"/>
        <v>60</v>
      </c>
      <c r="D18" s="14">
        <f t="shared" si="1"/>
        <v>4</v>
      </c>
      <c r="E18" s="14">
        <f t="shared" si="1"/>
        <v>17</v>
      </c>
      <c r="F18" s="14">
        <f t="shared" si="1"/>
        <v>24</v>
      </c>
      <c r="G18" s="14">
        <f t="shared" si="1"/>
        <v>25</v>
      </c>
      <c r="H18" s="14">
        <f t="shared" si="1"/>
        <v>44</v>
      </c>
      <c r="I18" s="14">
        <f t="shared" si="1"/>
        <v>0</v>
      </c>
      <c r="J18" s="14">
        <f t="shared" si="1"/>
        <v>0</v>
      </c>
      <c r="K18" s="14">
        <f t="shared" si="1"/>
        <v>3</v>
      </c>
      <c r="L18" s="14">
        <f t="shared" si="1"/>
        <v>0</v>
      </c>
      <c r="M18" s="14">
        <f t="shared" si="1"/>
        <v>5</v>
      </c>
      <c r="N18" s="14">
        <f t="shared" si="1"/>
        <v>23</v>
      </c>
      <c r="O18" s="14">
        <f t="shared" si="1"/>
        <v>70</v>
      </c>
      <c r="P18" s="14">
        <f t="shared" si="1"/>
        <v>5</v>
      </c>
      <c r="Q18" s="14">
        <f t="shared" si="1"/>
        <v>4</v>
      </c>
      <c r="R18" s="14">
        <f t="shared" si="1"/>
        <v>6</v>
      </c>
      <c r="S18" s="14">
        <f t="shared" si="1"/>
        <v>71</v>
      </c>
      <c r="T18" s="14">
        <f>SUM(T6:T17)</f>
        <v>379</v>
      </c>
    </row>
    <row r="19" spans="1:20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8"/>
      <c r="S20" s="3"/>
      <c r="T20" s="3"/>
    </row>
    <row r="21" spans="1:20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5"/>
      <c r="R21" s="18"/>
      <c r="S21" s="3"/>
      <c r="T21" s="3"/>
    </row>
    <row r="22" spans="1:20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8"/>
      <c r="S22" s="3"/>
      <c r="T22" s="3"/>
    </row>
    <row r="23" spans="1:20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8"/>
      <c r="S23" s="3"/>
      <c r="T23" s="3"/>
    </row>
    <row r="24" spans="1:20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7"/>
      <c r="S27" s="3"/>
      <c r="T27" s="3"/>
    </row>
    <row r="28" spans="1:20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7"/>
      <c r="S28" s="3"/>
      <c r="T28" s="3"/>
    </row>
    <row r="29" spans="1:20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7"/>
      <c r="S29" s="3"/>
      <c r="T29" s="3"/>
    </row>
    <row r="30" spans="1:20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</sheetData>
  <mergeCells count="1">
    <mergeCell ref="A2:T2"/>
  </mergeCells>
  <pageMargins left="0.7" right="0.7" top="0.75" bottom="0.75" header="0.3" footer="0.3"/>
  <pageSetup scale="4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2022</vt:lpstr>
      <vt:lpstr>2023</vt:lpstr>
      <vt:lpstr>2024</vt:lpstr>
      <vt:lpstr>2025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Irdayanti33</cp:lastModifiedBy>
  <cp:lastPrinted>2025-02-05T07:16:23Z</cp:lastPrinted>
  <dcterms:created xsi:type="dcterms:W3CDTF">2022-01-26T04:30:22Z</dcterms:created>
  <dcterms:modified xsi:type="dcterms:W3CDTF">2025-02-05T08:55:56Z</dcterms:modified>
</cp:coreProperties>
</file>